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975" tabRatio="756" activeTab="3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45621"/>
</workbook>
</file>

<file path=xl/calcChain.xml><?xml version="1.0" encoding="utf-8"?>
<calcChain xmlns="http://schemas.openxmlformats.org/spreadsheetml/2006/main">
  <c r="F5" i="7" l="1"/>
  <c r="F4" i="7"/>
  <c r="D4" i="7"/>
  <c r="E4" i="7" s="1"/>
  <c r="D5" i="7" l="1"/>
  <c r="E5" i="7" s="1"/>
  <c r="E39" i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6" i="3"/>
  <c r="C21" i="1" s="1"/>
  <c r="C12" i="3"/>
  <c r="C22" i="1" s="1"/>
  <c r="C23" i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D6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F54" i="6"/>
  <c r="J4" i="5"/>
  <c r="I5" i="5" s="1"/>
  <c r="D32" i="1" s="1"/>
  <c r="E32" i="1" s="1"/>
  <c r="D12" i="1" s="1"/>
  <c r="E12" i="1" s="1"/>
  <c r="E10" i="6"/>
  <c r="D24" i="6" s="1"/>
  <c r="F6" i="7"/>
  <c r="F21" i="6"/>
  <c r="E42" i="6"/>
  <c r="C26" i="6" l="1"/>
  <c r="D25" i="6"/>
  <c r="D36" i="1"/>
  <c r="E36" i="1" s="1"/>
  <c r="D59" i="6"/>
  <c r="D39" i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<sst xmlns="http://schemas.openxmlformats.org/spreadsheetml/2006/main" count="213" uniqueCount="98">
  <si>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</si>
  <si>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</si>
  <si>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</si>
  <si>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</si>
  <si>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</si>
  <si>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</si>
  <si>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</si>
  <si>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</si>
  <si>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</si>
  <si>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</si>
  <si>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</si>
  <si>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</si>
  <si>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</si>
  <si>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</si>
  <si>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</si>
  <si>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</si>
  <si>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</si>
  <si>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</si>
  <si>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</si>
  <si>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</si>
  <si>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</si>
  <si>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</si>
  <si>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</si>
  <si>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</si>
  <si>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</si>
  <si>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</si>
  <si>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</si>
  <si>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</si>
  <si>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</si>
  <si>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</si>
  <si>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</si>
  <si>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</si>
  <si>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</si>
  <si>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</si>
  <si>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</si>
  <si>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</si>
  <si>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</si>
  <si>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</si>
  <si>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</si>
  <si>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</si>
  <si>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</si>
  <si>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</si>
  <si>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</si>
  <si>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</si>
  <si>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</si>
  <si>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</si>
  <si>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</si>
  <si>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</si>
  <si>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</si>
  <si>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</si>
  <si>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</si>
  <si>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</si>
  <si>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</si>
  <si>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</si>
  <si>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</si>
  <si>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</si>
  <si>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</si>
  <si>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</si>
  <si>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</si>
  <si>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</si>
  <si>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</si>
  <si>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</si>
  <si>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</si>
  <si>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</si>
  <si>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</si>
  <si>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</si>
  <si>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</si>
  <si>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</si>
  <si>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</si>
  <si>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</si>
  <si>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</si>
  <si>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</si>
  <si>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</si>
  <si>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</si>
  <si>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</si>
  <si>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</si>
  <si>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</si>
  <si>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</si>
  <si>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</si>
  <si>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</si>
  <si>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</si>
  <si>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</si>
  <si>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</si>
  <si>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</si>
  <si>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</si>
  <si>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</si>
  <si>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March 2016 - July 2016</t>
  </si>
  <si>
    <t>Total Expenditure</t>
  </si>
  <si>
    <t>Maj</t>
  </si>
  <si>
    <t>Nicolle De Graaf</t>
  </si>
  <si>
    <t>Harrieth Kristiansen Strøm</t>
  </si>
  <si>
    <t>Lillian Bakken</t>
  </si>
  <si>
    <t>Liv  Hjertø</t>
  </si>
  <si>
    <t>Liv Hjertø</t>
  </si>
  <si>
    <t>Maiken</t>
  </si>
  <si>
    <t>Harrieth</t>
  </si>
  <si>
    <t>Nicole</t>
  </si>
  <si>
    <t>Lillain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</si>
</sst>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3" fontId="0" fillId="0" borderId="1" xfId="0" applyNumberFormat="1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2" borderId="2" xfId="0" applyFill="1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:D4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41" t="s">
        <v>1</v>
      </c>
      <c r="B1" s="41"/>
      <c r="C1" s="41"/>
      <c r="D1" s="41"/>
    </row>
    <row r="3" spans="1:5" x14ac:dyDescent="0.25">
      <c r="A3" s="11" t="s">
        <v>3</v>
      </c>
      <c r="B3" s="42"/>
      <c r="C3" s="42"/>
      <c r="D3" s="42"/>
    </row>
    <row r="4" spans="1:5" x14ac:dyDescent="0.25">
      <c r="A4" s="11" t="s">
        <v>2</v>
      </c>
      <c r="B4" s="42" t="s">
        <v>86</v>
      </c>
      <c r="C4" s="42"/>
      <c r="D4" s="42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1250</v>
      </c>
      <c r="E9" s="11">
        <f t="shared" ref="E9:E15" si="0">D9</f>
        <v>1250</v>
      </c>
    </row>
    <row r="10" spans="1:5" x14ac:dyDescent="0.25">
      <c r="A10" s="2" t="s">
        <v>6</v>
      </c>
      <c r="B10" s="3">
        <v>575</v>
      </c>
      <c r="C10" s="13">
        <f>C21+C22+C23+C24</f>
        <v>173.3</v>
      </c>
      <c r="D10" s="13">
        <f>D21+D22+D23+D24</f>
        <v>575</v>
      </c>
      <c r="E10" s="11">
        <f t="shared" si="0"/>
        <v>575</v>
      </c>
    </row>
    <row r="11" spans="1:5" x14ac:dyDescent="0.25">
      <c r="A11" s="11" t="s">
        <v>7</v>
      </c>
      <c r="B11" s="3">
        <v>241</v>
      </c>
      <c r="C11" s="13">
        <v>0</v>
      </c>
      <c r="D11" s="13">
        <f>E25+E26+E27+E28+E29+E30+E31</f>
        <v>3615</v>
      </c>
      <c r="E11" s="11">
        <f t="shared" si="0"/>
        <v>3615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604.1</v>
      </c>
      <c r="D13" s="13">
        <f>E36+E38</f>
        <v>2500</v>
      </c>
      <c r="E13" s="11">
        <f t="shared" si="0"/>
        <v>2500</v>
      </c>
    </row>
    <row r="14" spans="1:5" x14ac:dyDescent="0.25">
      <c r="A14" s="12" t="s">
        <v>63</v>
      </c>
      <c r="B14" s="3">
        <v>500</v>
      </c>
      <c r="C14" s="13">
        <f>C37+C39</f>
        <v>1919.91</v>
      </c>
      <c r="D14" s="13">
        <f>E37+E39</f>
        <v>3875</v>
      </c>
      <c r="E14" s="11">
        <f t="shared" si="0"/>
        <v>3875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11815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1250</v>
      </c>
      <c r="E20" s="11">
        <f t="shared" ref="E20:E38" si="1">D20</f>
        <v>1250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173.3</v>
      </c>
      <c r="D22" s="13">
        <f>'Transnational Meetings'!E12:E12</f>
        <v>575</v>
      </c>
      <c r="E22" s="11">
        <f t="shared" si="1"/>
        <v>575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0">
        <v>241</v>
      </c>
      <c r="C27" s="11"/>
      <c r="D27" s="13">
        <f>'Intellectual Outputs'!D28:D28</f>
        <v>0</v>
      </c>
      <c r="E27" s="11">
        <f t="shared" si="1"/>
        <v>0</v>
      </c>
    </row>
    <row r="28" spans="1:5" x14ac:dyDescent="0.25">
      <c r="A28" s="6" t="s">
        <v>68</v>
      </c>
      <c r="B28" s="20">
        <v>241</v>
      </c>
      <c r="C28" s="13"/>
      <c r="D28" s="13">
        <f>'Intellectual Outputs'!D37:D37</f>
        <v>0</v>
      </c>
      <c r="E28" s="11">
        <f t="shared" si="1"/>
        <v>0</v>
      </c>
    </row>
    <row r="29" spans="1:5" x14ac:dyDescent="0.25">
      <c r="A29" s="6" t="s">
        <v>69</v>
      </c>
      <c r="B29" s="3">
        <v>241</v>
      </c>
      <c r="C29" s="13"/>
      <c r="D29" s="13">
        <f>'Intellectual Outputs'!D46:D46</f>
        <v>3615</v>
      </c>
      <c r="E29" s="11">
        <f t="shared" si="1"/>
        <v>3615</v>
      </c>
    </row>
    <row r="30" spans="1:5" x14ac:dyDescent="0.25">
      <c r="A30" s="6" t="s">
        <v>70</v>
      </c>
      <c r="B30" s="3">
        <v>241</v>
      </c>
      <c r="C30" s="13"/>
      <c r="D30" s="13">
        <f>'Intellectual Outputs'!D55:D55</f>
        <v>0</v>
      </c>
      <c r="E30" s="11">
        <f t="shared" si="1"/>
        <v>0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604.1</v>
      </c>
      <c r="D36" s="13">
        <f>'Training Activities'!F21:F21</f>
        <v>2500</v>
      </c>
      <c r="E36" s="11">
        <f t="shared" si="1"/>
        <v>2500</v>
      </c>
    </row>
    <row r="37" spans="1:5" x14ac:dyDescent="0.25">
      <c r="A37" s="12" t="s">
        <v>77</v>
      </c>
      <c r="B37" s="3">
        <v>500</v>
      </c>
      <c r="C37" s="13">
        <f>'Training Activities'!C21</f>
        <v>1919.91</v>
      </c>
      <c r="D37" s="13">
        <f>'Training Activities'!D26</f>
        <v>3875</v>
      </c>
      <c r="E37" s="11">
        <f t="shared" si="1"/>
        <v>3875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5">
        <f>'Exceptional Costs'!E4</f>
        <v>0</v>
      </c>
    </row>
    <row r="40" spans="1:5" x14ac:dyDescent="0.25">
      <c r="A40" s="13" t="s">
        <v>9</v>
      </c>
      <c r="B40" s="3"/>
      <c r="C40" s="13"/>
      <c r="D40" s="13"/>
      <c r="E40" s="35"/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4" sqref="C4:D4"/>
    </sheetView>
  </sheetViews>
  <sheetFormatPr defaultRowHeight="15" x14ac:dyDescent="0.25"/>
  <sheetData>
    <row r="1" spans="1:8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3" spans="1:8" x14ac:dyDescent="0.25">
      <c r="A3" s="42" t="s">
        <v>5</v>
      </c>
      <c r="B3" s="42"/>
      <c r="C3" s="42" t="s">
        <v>17</v>
      </c>
      <c r="D3" s="42"/>
      <c r="E3" s="3" t="s">
        <v>16</v>
      </c>
    </row>
    <row r="4" spans="1:8" x14ac:dyDescent="0.25">
      <c r="A4" s="3" t="s">
        <v>15</v>
      </c>
      <c r="B4" s="3">
        <v>250</v>
      </c>
      <c r="C4" s="42">
        <v>5</v>
      </c>
      <c r="D4" s="42"/>
      <c r="E4" s="3">
        <f>B4*C4</f>
        <v>1250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1" sqref="I21"/>
    </sheetView>
  </sheetViews>
  <sheetFormatPr defaultRowHeight="15" x14ac:dyDescent="0.25"/>
  <cols>
    <col min="1" max="1" width="10.42578125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41" t="s">
        <v>18</v>
      </c>
      <c r="B1" s="41"/>
      <c r="C1" s="41"/>
      <c r="D1" s="41"/>
      <c r="E1" s="41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 t="s">
        <v>93</v>
      </c>
      <c r="B10" s="3">
        <v>575</v>
      </c>
      <c r="C10" s="36">
        <v>173.3</v>
      </c>
      <c r="D10" s="11">
        <v>575</v>
      </c>
      <c r="E10" s="11">
        <f>D10</f>
        <v>575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173.3</v>
      </c>
      <c r="D12" s="3">
        <f>SUM(D10:D11)</f>
        <v>575</v>
      </c>
      <c r="E12" s="16">
        <f>SUM(E10:E11)</f>
        <v>575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16" workbookViewId="0">
      <selection activeCell="A44" sqref="A44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41" t="s">
        <v>24</v>
      </c>
      <c r="B1" s="41"/>
      <c r="C1" s="41"/>
      <c r="D1" s="41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241</v>
      </c>
      <c r="C14" s="11">
        <v>0</v>
      </c>
      <c r="D14" s="11">
        <f>B14*C14</f>
        <v>0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11"/>
      <c r="B23" s="3">
        <v>241</v>
      </c>
      <c r="C23" s="11">
        <v>0</v>
      </c>
      <c r="D23" s="11">
        <f>B23*C23</f>
        <v>0</v>
      </c>
    </row>
    <row r="24" spans="1:4" x14ac:dyDescent="0.25">
      <c r="A24" s="11"/>
      <c r="B24" s="3">
        <v>241</v>
      </c>
      <c r="C24" s="11">
        <v>0</v>
      </c>
      <c r="D24" s="11">
        <f>B24*C24</f>
        <v>0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0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11"/>
      <c r="B32" s="3">
        <v>241</v>
      </c>
      <c r="C32" s="11">
        <v>0</v>
      </c>
      <c r="D32" s="11">
        <f>B32*C32</f>
        <v>0</v>
      </c>
    </row>
    <row r="33" spans="1:4" x14ac:dyDescent="0.25">
      <c r="A33" s="11"/>
      <c r="B33" s="3">
        <v>241</v>
      </c>
      <c r="C33" s="11">
        <v>0</v>
      </c>
      <c r="D33" s="11">
        <f>B33*C33</f>
        <v>0</v>
      </c>
    </row>
    <row r="34" spans="1:4" x14ac:dyDescent="0.25">
      <c r="A34" s="11"/>
      <c r="B34" s="3">
        <v>241</v>
      </c>
      <c r="C34" s="11">
        <v>0</v>
      </c>
      <c r="D34" s="11">
        <f>B34*C34</f>
        <v>0</v>
      </c>
    </row>
    <row r="35" spans="1:4" x14ac:dyDescent="0.25">
      <c r="A35" s="11"/>
      <c r="B35" s="3">
        <v>241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0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46" t="s">
        <v>94</v>
      </c>
      <c r="B41" s="47">
        <v>241</v>
      </c>
      <c r="C41" s="46">
        <v>3</v>
      </c>
      <c r="D41" s="46">
        <f>B41*C41</f>
        <v>723</v>
      </c>
    </row>
    <row r="42" spans="1:4" x14ac:dyDescent="0.25">
      <c r="A42" s="46" t="s">
        <v>95</v>
      </c>
      <c r="B42" s="47">
        <v>241</v>
      </c>
      <c r="C42" s="46">
        <v>4</v>
      </c>
      <c r="D42" s="46">
        <f>B42*C42</f>
        <v>964</v>
      </c>
    </row>
    <row r="43" spans="1:4" x14ac:dyDescent="0.25">
      <c r="A43" s="46" t="s">
        <v>96</v>
      </c>
      <c r="B43" s="47">
        <v>241</v>
      </c>
      <c r="C43" s="46">
        <v>4</v>
      </c>
      <c r="D43" s="46">
        <f>B43*C43</f>
        <v>964</v>
      </c>
    </row>
    <row r="44" spans="1:4" x14ac:dyDescent="0.25">
      <c r="A44" s="46" t="s">
        <v>97</v>
      </c>
      <c r="B44" s="47">
        <v>241</v>
      </c>
      <c r="C44" s="46">
        <v>4</v>
      </c>
      <c r="D44" s="46">
        <f>B44*C44</f>
        <v>964</v>
      </c>
    </row>
    <row r="45" spans="1:4" ht="15.75" thickBot="1" x14ac:dyDescent="0.3">
      <c r="A45" s="46"/>
      <c r="B45" s="47">
        <v>241</v>
      </c>
      <c r="C45" s="46">
        <v>0</v>
      </c>
      <c r="D45" s="48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3615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11"/>
      <c r="B50" s="3">
        <v>241</v>
      </c>
      <c r="C50" s="11">
        <v>0</v>
      </c>
      <c r="D50" s="11">
        <f>B50*C50</f>
        <v>0</v>
      </c>
    </row>
    <row r="51" spans="1:4" x14ac:dyDescent="0.25">
      <c r="A51" s="11"/>
      <c r="B51" s="3">
        <v>241</v>
      </c>
      <c r="C51" s="11">
        <v>0</v>
      </c>
      <c r="D51" s="11">
        <f>B51*C51</f>
        <v>0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0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241</v>
      </c>
      <c r="C59" s="11">
        <v>0</v>
      </c>
      <c r="D59" s="11">
        <f>B59*C59</f>
        <v>0</v>
      </c>
    </row>
    <row r="60" spans="1:4" x14ac:dyDescent="0.25">
      <c r="A60" s="11"/>
      <c r="B60" s="3">
        <v>241</v>
      </c>
      <c r="C60" s="11">
        <v>0</v>
      </c>
      <c r="D60" s="11">
        <f>B60*C60</f>
        <v>0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41" t="s">
        <v>36</v>
      </c>
      <c r="B1" s="41"/>
      <c r="C1" s="41"/>
      <c r="D1" s="41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I19" sqref="I19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41" t="s">
        <v>51</v>
      </c>
      <c r="B1" s="41"/>
      <c r="C1" s="41"/>
      <c r="D1" s="41"/>
      <c r="E1" s="41"/>
    </row>
    <row r="3" spans="1:6" x14ac:dyDescent="0.25">
      <c r="A3" s="43" t="s">
        <v>49</v>
      </c>
      <c r="B3" s="44"/>
      <c r="C3" s="45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36" t="s">
        <v>88</v>
      </c>
      <c r="B5" s="37">
        <v>275</v>
      </c>
      <c r="C5" s="38">
        <v>0</v>
      </c>
      <c r="D5" s="38">
        <v>275</v>
      </c>
      <c r="E5" s="36">
        <f>D5</f>
        <v>275</v>
      </c>
    </row>
    <row r="6" spans="1:6" x14ac:dyDescent="0.25">
      <c r="A6" s="39" t="s">
        <v>89</v>
      </c>
      <c r="B6" s="3">
        <v>275</v>
      </c>
      <c r="C6" s="13">
        <v>207.86</v>
      </c>
      <c r="D6" s="13">
        <v>275</v>
      </c>
      <c r="E6" s="11">
        <f>D6</f>
        <v>275</v>
      </c>
    </row>
    <row r="7" spans="1:6" x14ac:dyDescent="0.25">
      <c r="A7" s="39" t="s">
        <v>90</v>
      </c>
      <c r="B7" s="3">
        <v>275</v>
      </c>
      <c r="C7" s="13">
        <v>142.63999999999999</v>
      </c>
      <c r="D7" s="13">
        <v>275</v>
      </c>
      <c r="E7" s="11">
        <f>D7</f>
        <v>275</v>
      </c>
    </row>
    <row r="8" spans="1:6" x14ac:dyDescent="0.25">
      <c r="A8" s="39" t="s">
        <v>91</v>
      </c>
      <c r="B8" s="3">
        <v>275</v>
      </c>
      <c r="C8" s="13">
        <v>127.09</v>
      </c>
      <c r="D8" s="13">
        <v>275</v>
      </c>
      <c r="E8" s="11">
        <f>D8</f>
        <v>275</v>
      </c>
    </row>
    <row r="9" spans="1:6" ht="15.75" thickBot="1" x14ac:dyDescent="0.3">
      <c r="A9" s="39" t="s">
        <v>92</v>
      </c>
      <c r="B9" s="3">
        <v>275</v>
      </c>
      <c r="C9" s="13">
        <v>126.51</v>
      </c>
      <c r="D9" s="13">
        <v>275</v>
      </c>
      <c r="E9" s="23">
        <f>D9</f>
        <v>275</v>
      </c>
    </row>
    <row r="10" spans="1:6" ht="15.75" thickTop="1" x14ac:dyDescent="0.25">
      <c r="A10" s="3"/>
      <c r="B10" s="3"/>
      <c r="C10" s="13">
        <f>SUM(C5:C9)</f>
        <v>604.1</v>
      </c>
      <c r="D10" s="5"/>
      <c r="E10" s="21">
        <f>SUM(E5:E9)</f>
        <v>1375</v>
      </c>
    </row>
    <row r="12" spans="1:6" x14ac:dyDescent="0.25">
      <c r="A12" s="41" t="s">
        <v>52</v>
      </c>
      <c r="B12" s="41"/>
      <c r="C12" s="41"/>
      <c r="D12" s="41"/>
      <c r="E12" s="41"/>
    </row>
    <row r="14" spans="1:6" x14ac:dyDescent="0.25">
      <c r="A14" s="43" t="s">
        <v>49</v>
      </c>
      <c r="B14" s="44"/>
      <c r="C14" s="45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38" t="s">
        <v>88</v>
      </c>
      <c r="B16" s="37">
        <v>100</v>
      </c>
      <c r="C16" s="38">
        <v>0</v>
      </c>
      <c r="D16" s="38">
        <v>100</v>
      </c>
      <c r="E16" s="38">
        <v>5</v>
      </c>
      <c r="F16" s="36">
        <f>D16*E16</f>
        <v>500</v>
      </c>
    </row>
    <row r="17" spans="1:6" x14ac:dyDescent="0.25">
      <c r="A17" s="40" t="s">
        <v>89</v>
      </c>
      <c r="B17" s="3">
        <v>100</v>
      </c>
      <c r="C17" s="13">
        <v>430.93</v>
      </c>
      <c r="D17" s="13">
        <v>100</v>
      </c>
      <c r="E17" s="13">
        <v>5</v>
      </c>
      <c r="F17" s="11">
        <f>D17*E17</f>
        <v>500</v>
      </c>
    </row>
    <row r="18" spans="1:6" x14ac:dyDescent="0.25">
      <c r="A18" s="40" t="s">
        <v>90</v>
      </c>
      <c r="B18" s="3">
        <v>100</v>
      </c>
      <c r="C18" s="13">
        <v>483.32</v>
      </c>
      <c r="D18" s="13">
        <v>100</v>
      </c>
      <c r="E18" s="13">
        <v>5</v>
      </c>
      <c r="F18" s="11">
        <f>D18*E18</f>
        <v>500</v>
      </c>
    </row>
    <row r="19" spans="1:6" x14ac:dyDescent="0.25">
      <c r="A19" s="40" t="s">
        <v>91</v>
      </c>
      <c r="B19" s="3">
        <v>100</v>
      </c>
      <c r="C19" s="13">
        <v>577.61</v>
      </c>
      <c r="D19" s="13">
        <v>100</v>
      </c>
      <c r="E19" s="13">
        <v>5</v>
      </c>
      <c r="F19" s="11">
        <f>D19*E19</f>
        <v>500</v>
      </c>
    </row>
    <row r="20" spans="1:6" ht="15.75" thickBot="1" x14ac:dyDescent="0.3">
      <c r="A20" s="40" t="s">
        <v>92</v>
      </c>
      <c r="B20" s="3">
        <v>100</v>
      </c>
      <c r="C20" s="13">
        <v>428.05</v>
      </c>
      <c r="D20" s="13">
        <v>100</v>
      </c>
      <c r="E20" s="13">
        <v>5</v>
      </c>
      <c r="F20" s="23">
        <f>D20*E20</f>
        <v>500</v>
      </c>
    </row>
    <row r="21" spans="1:6" ht="15.75" thickTop="1" x14ac:dyDescent="0.25">
      <c r="A21" s="3"/>
      <c r="B21" s="3"/>
      <c r="C21" s="13">
        <f>SUM(C16:C20)</f>
        <v>1919.91</v>
      </c>
      <c r="D21" s="3"/>
      <c r="E21" s="5"/>
      <c r="F21" s="21">
        <f>SUM(F16:F20)</f>
        <v>2500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604.1</v>
      </c>
      <c r="D24" s="3">
        <f>E10</f>
        <v>1375</v>
      </c>
    </row>
    <row r="25" spans="1:6" ht="15.75" thickBot="1" x14ac:dyDescent="0.3">
      <c r="A25" s="25" t="s">
        <v>61</v>
      </c>
      <c r="B25" s="24"/>
      <c r="C25" s="24">
        <f>C21</f>
        <v>1919.91</v>
      </c>
      <c r="D25" s="7">
        <f>F21</f>
        <v>2500</v>
      </c>
    </row>
    <row r="26" spans="1:6" ht="16.5" thickTop="1" thickBot="1" x14ac:dyDescent="0.3">
      <c r="A26" s="3"/>
      <c r="B26" s="3"/>
      <c r="C26" s="3">
        <f>SUM(C24:C25)</f>
        <v>2524.0100000000002</v>
      </c>
      <c r="D26" s="8">
        <f>SUM(D24:D25)</f>
        <v>3875</v>
      </c>
    </row>
    <row r="27" spans="1:6" ht="15.75" thickTop="1" x14ac:dyDescent="0.25"/>
    <row r="33" spans="1:6" x14ac:dyDescent="0.25">
      <c r="A33" s="43" t="s">
        <v>51</v>
      </c>
      <c r="B33" s="44"/>
      <c r="C33" s="44"/>
      <c r="D33" s="44"/>
      <c r="E33" s="45"/>
    </row>
    <row r="35" spans="1:6" x14ac:dyDescent="0.25">
      <c r="A35" s="41" t="s">
        <v>53</v>
      </c>
      <c r="B35" s="41"/>
      <c r="C35" s="41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0" sqref="E10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41" t="s">
        <v>54</v>
      </c>
      <c r="B1" s="41"/>
      <c r="C1" s="41"/>
      <c r="D1" s="41"/>
    </row>
    <row r="2" spans="1:6" x14ac:dyDescent="0.25">
      <c r="A2" s="27" t="s">
        <v>84</v>
      </c>
    </row>
    <row r="3" spans="1:6" x14ac:dyDescent="0.25">
      <c r="A3" s="13"/>
      <c r="B3" s="11" t="s">
        <v>58</v>
      </c>
      <c r="C3" s="3" t="s">
        <v>87</v>
      </c>
      <c r="D3" s="28" t="s">
        <v>59</v>
      </c>
      <c r="E3" s="31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2"/>
      <c r="D4" s="26">
        <f>C4/100*25</f>
        <v>0</v>
      </c>
      <c r="E4" s="33">
        <f>C4-D4</f>
        <v>0</v>
      </c>
      <c r="F4" s="34">
        <f>C4</f>
        <v>0</v>
      </c>
    </row>
    <row r="5" spans="1:6" ht="15.75" thickBot="1" x14ac:dyDescent="0.3">
      <c r="A5" s="11" t="s">
        <v>55</v>
      </c>
      <c r="B5" s="11">
        <v>8235</v>
      </c>
      <c r="C5" s="3"/>
      <c r="D5" s="29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0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</cp:lastModifiedBy>
  <dcterms:created xsi:type="dcterms:W3CDTF">2016-01-22T10:09:20Z</dcterms:created>
  <dcterms:modified xsi:type="dcterms:W3CDTF">2016-11-14T11:50:45Z</dcterms:modified>
</cp:coreProperties>
</file>