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6" i="3"/>
  <c r="C21" i="1" s="1"/>
  <c r="C12" i="3"/>
  <c r="C22" i="1" s="1"/>
  <c r="C23" i="1"/>
  <c r="C10" i="1" l="1"/>
  <c r="E40" i="1"/>
  <c r="D15" i="1" s="1"/>
  <c r="E15" i="1" s="1"/>
  <c r="E4" i="5" l="1"/>
  <c r="E20" i="5"/>
  <c r="D35" i="1" s="1"/>
  <c r="E35" i="1" s="1"/>
  <c r="D33" i="1"/>
  <c r="E33" i="1" s="1"/>
  <c r="E15" i="5"/>
  <c r="D34" i="1" s="1"/>
  <c r="E34" i="1" s="1"/>
  <c r="C6" i="7"/>
  <c r="D5" i="7"/>
  <c r="D4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<sst xmlns="http://schemas.openxmlformats.org/spreadsheetml/2006/main" count="213" uniqueCount="91">
  <si>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</si>
  <si>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</si>
  <si>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</si>
  <si>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</si>
  <si>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</si>
  <si>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</si>
  <si>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</si>
  <si>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</si>
  <si>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</si>
  <si>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</si>
  <si>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</si>
  <si>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</si>
  <si>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</si>
  <si>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</si>
  <si>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</si>
  <si>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</si>
  <si>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</si>
  <si>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</si>
  <si>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</si>
  <si>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</si>
  <si>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</si>
  <si>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</si>
  <si>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</si>
  <si>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</si>
  <si>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</si>
  <si>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</si>
  <si>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</si>
  <si>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</si>
  <si>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</si>
  <si>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</si>
  <si>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</si>
  <si>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</si>
  <si>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</si>
  <si>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</si>
  <si>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</si>
  <si>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</si>
  <si>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</si>
  <si>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</si>
  <si>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</si>
  <si>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</si>
  <si>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</si>
  <si>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</si>
  <si>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</si>
  <si>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</si>
  <si>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</si>
  <si>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</si>
  <si>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</si>
  <si>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</si>
  <si>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</si>
  <si>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</si>
  <si>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</si>
  <si>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</si>
  <si>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</si>
  <si>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</si>
  <si>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</si>
  <si>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</si>
  <si>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</si>
  <si>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</si>
  <si>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</si>
  <si>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</si>
  <si>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</si>
  <si>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</si>
  <si>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</si>
  <si>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</si>
  <si>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</si>
  <si>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</si>
  <si>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</si>
  <si>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</si>
  <si>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</si>
  <si>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</si>
  <si>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</si>
  <si>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</si>
  <si>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</si>
  <si>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</si>
  <si>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</si>
  <si>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</si>
  <si>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</si>
  <si>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</si>
  <si>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</si>
  <si>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</si>
  <si>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</si>
  <si>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</si>
  <si>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</si>
  <si>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</si>
  <si>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</si>
  <si>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Janette Barber</t>
  </si>
  <si>
    <t>Kathryn Hogarth</t>
  </si>
  <si>
    <t>Tom Maybey</t>
  </si>
  <si>
    <t>Hannah Denyer</t>
  </si>
  <si>
    <t>March -July 2016</t>
  </si>
  <si>
    <t>Achieving for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</si>
</sst>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4" fillId="0" borderId="0" xfId="0" applyFo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F6" sqref="F6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29" t="s">
        <v>1</v>
      </c>
      <c r="B1" s="29"/>
      <c r="C1" s="29"/>
      <c r="D1" s="29"/>
    </row>
    <row r="3" spans="1:5" x14ac:dyDescent="0.25">
      <c r="A3" s="11" t="s">
        <v>3</v>
      </c>
      <c r="B3" s="30" t="s">
        <v>90</v>
      </c>
      <c r="C3" s="30"/>
      <c r="D3" s="30"/>
    </row>
    <row r="4" spans="1:5" x14ac:dyDescent="0.25">
      <c r="A4" s="11" t="s">
        <v>2</v>
      </c>
      <c r="B4" s="30" t="s">
        <v>89</v>
      </c>
      <c r="C4" s="30"/>
      <c r="D4" s="30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1250</v>
      </c>
      <c r="E9" s="11">
        <f t="shared" ref="E9:E15" si="0">D9</f>
        <v>1250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214</v>
      </c>
      <c r="C11" s="13">
        <v>0</v>
      </c>
      <c r="D11" s="13">
        <f>E25+E26+E27+E28+E29+E30+E31</f>
        <v>2270.54</v>
      </c>
      <c r="E11" s="11">
        <f t="shared" si="0"/>
        <v>2270.54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2">
        <f>SUM(E9:E15)</f>
        <v>3520.54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1250</v>
      </c>
      <c r="E20" s="11">
        <f t="shared" ref="E20:E40" si="1">D20</f>
        <v>1250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214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1">
        <v>214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1">
        <v>214</v>
      </c>
      <c r="C27" s="11"/>
      <c r="D27" s="13">
        <f>'Intellectual Outputs'!D28:D28</f>
        <v>438.7</v>
      </c>
      <c r="E27" s="11">
        <f t="shared" si="1"/>
        <v>438.7</v>
      </c>
    </row>
    <row r="28" spans="1:5" x14ac:dyDescent="0.25">
      <c r="A28" s="6" t="s">
        <v>68</v>
      </c>
      <c r="B28" s="21">
        <v>214</v>
      </c>
      <c r="C28" s="13"/>
      <c r="D28" s="13">
        <f>'Intellectual Outputs'!D37:D37</f>
        <v>432.28</v>
      </c>
      <c r="E28" s="11">
        <f t="shared" si="1"/>
        <v>432.28</v>
      </c>
    </row>
    <row r="29" spans="1:5" x14ac:dyDescent="0.25">
      <c r="A29" s="6" t="s">
        <v>69</v>
      </c>
      <c r="B29" s="3">
        <v>214</v>
      </c>
      <c r="C29" s="13"/>
      <c r="D29" s="13">
        <f>'Intellectual Outputs'!D46:D46</f>
        <v>1059.3</v>
      </c>
      <c r="E29" s="11">
        <f t="shared" si="1"/>
        <v>1059.3</v>
      </c>
    </row>
    <row r="30" spans="1:5" x14ac:dyDescent="0.25">
      <c r="A30" s="6" t="s">
        <v>70</v>
      </c>
      <c r="B30" s="3">
        <v>214</v>
      </c>
      <c r="C30" s="13"/>
      <c r="D30" s="13">
        <f>'Intellectual Outputs'!D55:D55</f>
        <v>340.26</v>
      </c>
      <c r="E30" s="11">
        <f t="shared" si="1"/>
        <v>340.26</v>
      </c>
    </row>
    <row r="31" spans="1:5" x14ac:dyDescent="0.25">
      <c r="A31" s="6" t="s">
        <v>71</v>
      </c>
      <c r="B31" s="3">
        <v>214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I10" sqref="I10"/>
    </sheetView>
  </sheetViews>
  <sheetFormatPr defaultRowHeight="15" x14ac:dyDescent="0.25"/>
  <sheetData>
    <row r="1" spans="1:8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3" spans="1:8" x14ac:dyDescent="0.25">
      <c r="A3" s="30" t="s">
        <v>5</v>
      </c>
      <c r="B3" s="30"/>
      <c r="C3" s="30" t="s">
        <v>17</v>
      </c>
      <c r="D3" s="30"/>
      <c r="E3" s="3" t="s">
        <v>16</v>
      </c>
    </row>
    <row r="4" spans="1:8" x14ac:dyDescent="0.25">
      <c r="A4" s="3" t="s">
        <v>15</v>
      </c>
      <c r="B4" s="3">
        <v>250</v>
      </c>
      <c r="C4" s="30">
        <v>5</v>
      </c>
      <c r="D4" s="30"/>
      <c r="E4" s="3">
        <f>B4*C4</f>
        <v>1250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29" t="s">
        <v>18</v>
      </c>
      <c r="B1" s="29"/>
      <c r="C1" s="29"/>
      <c r="D1" s="29"/>
      <c r="E1" s="29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25" workbookViewId="0">
      <selection activeCell="L47" sqref="L47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29" t="s">
        <v>24</v>
      </c>
      <c r="B1" s="29"/>
      <c r="C1" s="29"/>
      <c r="D1" s="29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214</v>
      </c>
      <c r="C5" s="11">
        <v>0</v>
      </c>
      <c r="D5" s="11">
        <f>B5*C5</f>
        <v>0</v>
      </c>
    </row>
    <row r="6" spans="1:4" x14ac:dyDescent="0.25">
      <c r="A6" s="11"/>
      <c r="B6" s="3">
        <v>214</v>
      </c>
      <c r="C6" s="11">
        <v>0</v>
      </c>
      <c r="D6" s="11">
        <f>B6*C6</f>
        <v>0</v>
      </c>
    </row>
    <row r="7" spans="1:4" x14ac:dyDescent="0.25">
      <c r="A7" s="11"/>
      <c r="B7" s="3">
        <v>214</v>
      </c>
      <c r="C7" s="11">
        <v>0</v>
      </c>
      <c r="D7" s="11">
        <f>B7*C7</f>
        <v>0</v>
      </c>
    </row>
    <row r="8" spans="1:4" x14ac:dyDescent="0.25">
      <c r="A8" s="11"/>
      <c r="B8" s="3">
        <v>214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214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214</v>
      </c>
      <c r="C14" s="11">
        <v>0</v>
      </c>
      <c r="D14" s="11">
        <f>B14*C14</f>
        <v>0</v>
      </c>
    </row>
    <row r="15" spans="1:4" x14ac:dyDescent="0.25">
      <c r="A15" s="11"/>
      <c r="B15" s="3">
        <v>214</v>
      </c>
      <c r="C15" s="11">
        <v>0</v>
      </c>
      <c r="D15" s="11">
        <f>B15*C15</f>
        <v>0</v>
      </c>
    </row>
    <row r="16" spans="1:4" x14ac:dyDescent="0.25">
      <c r="A16" s="11"/>
      <c r="B16" s="3">
        <v>214</v>
      </c>
      <c r="C16" s="11">
        <v>0</v>
      </c>
      <c r="D16" s="11">
        <f>B16*C16</f>
        <v>0</v>
      </c>
    </row>
    <row r="17" spans="1:4" x14ac:dyDescent="0.25">
      <c r="A17" s="11"/>
      <c r="B17" s="3">
        <v>214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214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27" t="s">
        <v>85</v>
      </c>
      <c r="B23" s="3">
        <v>214</v>
      </c>
      <c r="C23" s="27">
        <v>0.66</v>
      </c>
      <c r="D23" s="11">
        <f>B23*C23</f>
        <v>141.24</v>
      </c>
    </row>
    <row r="24" spans="1:4" x14ac:dyDescent="0.25">
      <c r="A24" s="27" t="s">
        <v>86</v>
      </c>
      <c r="B24" s="3">
        <v>214</v>
      </c>
      <c r="C24" s="27">
        <v>0.63</v>
      </c>
      <c r="D24" s="11">
        <f>B24*C24</f>
        <v>134.82</v>
      </c>
    </row>
    <row r="25" spans="1:4" x14ac:dyDescent="0.25">
      <c r="A25" s="27" t="s">
        <v>87</v>
      </c>
      <c r="B25" s="3">
        <v>214</v>
      </c>
      <c r="C25" s="27">
        <v>0.43</v>
      </c>
      <c r="D25" s="11">
        <f>B25*C25</f>
        <v>92.02</v>
      </c>
    </row>
    <row r="26" spans="1:4" x14ac:dyDescent="0.25">
      <c r="A26" s="27" t="s">
        <v>88</v>
      </c>
      <c r="B26" s="3">
        <v>214</v>
      </c>
      <c r="C26" s="27">
        <v>0.33</v>
      </c>
      <c r="D26" s="11">
        <f>B26*C26</f>
        <v>70.62</v>
      </c>
    </row>
    <row r="27" spans="1:4" ht="15.75" thickBot="1" x14ac:dyDescent="0.3">
      <c r="A27" s="11"/>
      <c r="B27" s="3">
        <v>214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438.7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27" t="s">
        <v>85</v>
      </c>
      <c r="B32" s="3">
        <v>214</v>
      </c>
      <c r="C32" s="27">
        <v>0.93</v>
      </c>
      <c r="D32" s="11">
        <f>B32*C32</f>
        <v>199.02</v>
      </c>
    </row>
    <row r="33" spans="1:4" x14ac:dyDescent="0.25">
      <c r="A33" s="27" t="s">
        <v>86</v>
      </c>
      <c r="B33" s="3">
        <v>214</v>
      </c>
      <c r="C33" s="27">
        <v>0.43</v>
      </c>
      <c r="D33" s="11">
        <f>B33*C33</f>
        <v>92.02</v>
      </c>
    </row>
    <row r="34" spans="1:4" x14ac:dyDescent="0.25">
      <c r="A34" s="27" t="s">
        <v>87</v>
      </c>
      <c r="B34" s="3">
        <v>214</v>
      </c>
      <c r="C34" s="27">
        <v>0.43</v>
      </c>
      <c r="D34" s="11">
        <f>B34*C34</f>
        <v>92.02</v>
      </c>
    </row>
    <row r="35" spans="1:4" x14ac:dyDescent="0.25">
      <c r="A35" s="27" t="s">
        <v>88</v>
      </c>
      <c r="B35" s="3">
        <v>214</v>
      </c>
      <c r="C35" s="27">
        <v>0.23</v>
      </c>
      <c r="D35" s="11">
        <f>B35*C35</f>
        <v>49.22</v>
      </c>
    </row>
    <row r="36" spans="1:4" ht="15.75" thickBot="1" x14ac:dyDescent="0.3">
      <c r="A36" s="11"/>
      <c r="B36" s="3">
        <v>214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432.28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27" t="s">
        <v>85</v>
      </c>
      <c r="B41" s="3">
        <v>214</v>
      </c>
      <c r="C41" s="27">
        <v>0.8</v>
      </c>
      <c r="D41" s="11">
        <f>B41*C41</f>
        <v>171.20000000000002</v>
      </c>
    </row>
    <row r="42" spans="1:4" x14ac:dyDescent="0.25">
      <c r="A42" s="27" t="s">
        <v>86</v>
      </c>
      <c r="B42" s="3">
        <v>214</v>
      </c>
      <c r="C42" s="27">
        <v>1.23</v>
      </c>
      <c r="D42" s="11">
        <f>B42*C42</f>
        <v>263.21999999999997</v>
      </c>
    </row>
    <row r="43" spans="1:4" x14ac:dyDescent="0.25">
      <c r="A43" s="27" t="s">
        <v>87</v>
      </c>
      <c r="B43" s="3">
        <v>214</v>
      </c>
      <c r="C43" s="27">
        <v>1.56</v>
      </c>
      <c r="D43" s="11">
        <f>B43*C43</f>
        <v>333.84000000000003</v>
      </c>
    </row>
    <row r="44" spans="1:4" x14ac:dyDescent="0.25">
      <c r="A44" s="27" t="s">
        <v>88</v>
      </c>
      <c r="B44" s="3">
        <v>214</v>
      </c>
      <c r="C44" s="27">
        <v>1.36</v>
      </c>
      <c r="D44" s="11">
        <f>B44*C44</f>
        <v>291.04000000000002</v>
      </c>
    </row>
    <row r="45" spans="1:4" ht="15.75" thickBot="1" x14ac:dyDescent="0.3">
      <c r="A45" s="11"/>
      <c r="B45" s="3">
        <v>214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1059.3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27" t="s">
        <v>85</v>
      </c>
      <c r="B50" s="3">
        <v>214</v>
      </c>
      <c r="C50" s="27">
        <v>0.4</v>
      </c>
      <c r="D50" s="11">
        <f>B50*C50</f>
        <v>85.600000000000009</v>
      </c>
    </row>
    <row r="51" spans="1:4" x14ac:dyDescent="0.25">
      <c r="A51" s="27" t="s">
        <v>86</v>
      </c>
      <c r="B51" s="3">
        <v>214</v>
      </c>
      <c r="C51" s="27">
        <v>0.43</v>
      </c>
      <c r="D51" s="11">
        <f>B51*C51</f>
        <v>92.02</v>
      </c>
    </row>
    <row r="52" spans="1:4" x14ac:dyDescent="0.25">
      <c r="A52" s="27" t="s">
        <v>87</v>
      </c>
      <c r="B52" s="3">
        <v>214</v>
      </c>
      <c r="C52" s="27">
        <v>0.43</v>
      </c>
      <c r="D52" s="11">
        <f>B52*C52</f>
        <v>92.02</v>
      </c>
    </row>
    <row r="53" spans="1:4" x14ac:dyDescent="0.25">
      <c r="A53" s="27" t="s">
        <v>88</v>
      </c>
      <c r="B53" s="3">
        <v>214</v>
      </c>
      <c r="C53" s="27">
        <v>0.33</v>
      </c>
      <c r="D53" s="11">
        <f>B53*C53</f>
        <v>70.62</v>
      </c>
    </row>
    <row r="54" spans="1:4" ht="15.75" thickBot="1" x14ac:dyDescent="0.3">
      <c r="A54" s="11"/>
      <c r="B54" s="3">
        <v>214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340.26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29" t="s">
        <v>36</v>
      </c>
      <c r="B1" s="29"/>
      <c r="C1" s="29"/>
      <c r="D1" s="29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29" t="s">
        <v>51</v>
      </c>
      <c r="B1" s="29"/>
      <c r="C1" s="29"/>
      <c r="D1" s="29"/>
      <c r="E1" s="29"/>
    </row>
    <row r="3" spans="1:6" x14ac:dyDescent="0.25">
      <c r="A3" s="31" t="s">
        <v>49</v>
      </c>
      <c r="B3" s="32"/>
      <c r="C3" s="33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29" t="s">
        <v>52</v>
      </c>
      <c r="B12" s="29"/>
      <c r="C12" s="29"/>
      <c r="D12" s="29"/>
      <c r="E12" s="29"/>
    </row>
    <row r="14" spans="1:6" x14ac:dyDescent="0.25">
      <c r="A14" s="31" t="s">
        <v>49</v>
      </c>
      <c r="B14" s="32"/>
      <c r="C14" s="33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49</v>
      </c>
      <c r="B23" s="25"/>
      <c r="C23" s="25" t="s">
        <v>12</v>
      </c>
      <c r="D23" s="3" t="s">
        <v>34</v>
      </c>
    </row>
    <row r="24" spans="1:6" x14ac:dyDescent="0.25">
      <c r="A24" s="25" t="s">
        <v>60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61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1" t="s">
        <v>51</v>
      </c>
      <c r="B33" s="32"/>
      <c r="C33" s="32"/>
      <c r="D33" s="32"/>
      <c r="E33" s="33"/>
    </row>
    <row r="35" spans="1:6" x14ac:dyDescent="0.25">
      <c r="A35" s="29" t="s">
        <v>53</v>
      </c>
      <c r="B35" s="29"/>
      <c r="C35" s="29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53</v>
      </c>
      <c r="B57" s="25"/>
      <c r="C57" s="26" t="s">
        <v>12</v>
      </c>
      <c r="D57" s="3" t="s">
        <v>16</v>
      </c>
    </row>
    <row r="58" spans="1:6" x14ac:dyDescent="0.25">
      <c r="A58" s="25" t="s">
        <v>60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61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29" t="s">
        <v>54</v>
      </c>
      <c r="B1" s="29"/>
      <c r="C1" s="29"/>
      <c r="D1" s="29"/>
    </row>
    <row r="2" spans="1:4" x14ac:dyDescent="0.25">
      <c r="A2" s="28" t="s">
        <v>84</v>
      </c>
    </row>
    <row r="3" spans="1:4" x14ac:dyDescent="0.25">
      <c r="A3" s="13"/>
      <c r="B3" s="11" t="s">
        <v>58</v>
      </c>
      <c r="C3" s="20" t="s">
        <v>59</v>
      </c>
      <c r="D3" s="13" t="s">
        <v>14</v>
      </c>
    </row>
    <row r="4" spans="1:4" x14ac:dyDescent="0.25">
      <c r="A4" s="11" t="s">
        <v>56</v>
      </c>
      <c r="B4" s="11">
        <v>9180</v>
      </c>
      <c r="C4" s="11">
        <v>0</v>
      </c>
      <c r="D4" s="13">
        <f>B4+C4</f>
        <v>9180</v>
      </c>
    </row>
    <row r="5" spans="1:4" ht="15.75" thickBot="1" x14ac:dyDescent="0.3">
      <c r="A5" s="11" t="s">
        <v>55</v>
      </c>
      <c r="B5" s="11">
        <v>8235</v>
      </c>
      <c r="C5" s="15">
        <v>0</v>
      </c>
      <c r="D5" s="14">
        <f>B5+C5</f>
        <v>8235</v>
      </c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17415</v>
      </c>
    </row>
    <row r="7" spans="1:4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2016-07-21T09:13:11Z</dcterms:modified>
</cp:coreProperties>
</file>