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5 -September 2017-February 2018\ToWe-FR5-SCCL\"/>
    </mc:Choice>
  </mc:AlternateContent>
  <bookViews>
    <workbookView xWindow="360" yWindow="135" windowWidth="13395" windowHeight="6975" tabRatio="756" firstSheet="2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F5" i="7" l="1"/>
  <c r="D5" i="7" l="1"/>
  <c r="E5" i="7" s="1"/>
  <c r="E40" i="1" s="1"/>
  <c r="E4" i="7"/>
  <c r="D4" i="7"/>
  <c r="D6" i="7" l="1"/>
  <c r="F4" i="7"/>
  <c r="F6" i="7" s="1"/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<sst xmlns="http://schemas.openxmlformats.org/spreadsheetml/2006/main" count="211" uniqueCount="92">
  <si>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</si>
  <si>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</si>
  <si>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</si>
  <si>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</si>
  <si>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</si>
  <si>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</si>
  <si>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</si>
  <si>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</si>
  <si>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</si>
  <si>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</si>
  <si>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</si>
  <si>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</si>
  <si>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</si>
  <si>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</si>
  <si>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</si>
  <si>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</si>
  <si>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</si>
  <si>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</si>
  <si>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</si>
  <si>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</si>
  <si>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</si>
  <si>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</si>
  <si>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</si>
  <si>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</si>
  <si>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</si>
  <si>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</si>
  <si>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</si>
  <si>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</si>
  <si>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</si>
  <si>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</si>
  <si>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</si>
  <si>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</si>
  <si>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</si>
  <si>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</si>
  <si>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</si>
  <si>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</si>
  <si>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</si>
  <si>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</si>
  <si>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</si>
  <si>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</si>
  <si>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</si>
  <si>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</si>
  <si>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</si>
  <si>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</si>
  <si>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</si>
  <si>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</si>
  <si>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</si>
  <si>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</si>
  <si>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</si>
  <si>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</si>
  <si>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</si>
  <si>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</si>
  <si>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</si>
  <si>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</si>
  <si>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</si>
  <si>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</si>
  <si>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</si>
  <si>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</si>
  <si>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</si>
  <si>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</si>
  <si>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</si>
  <si>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</si>
  <si>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</si>
  <si>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</si>
  <si>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</si>
  <si>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</si>
  <si>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</si>
  <si>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</si>
  <si>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</si>
  <si>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</si>
  <si>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</si>
  <si>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</si>
  <si>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</si>
  <si>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</si>
  <si>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</si>
  <si>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</si>
  <si>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</si>
  <si>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</si>
  <si>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</si>
  <si>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</si>
  <si>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</si>
  <si>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</si>
  <si>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</si>
  <si>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</si>
  <si>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</si>
  <si>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</si>
  <si>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</si>
  <si>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September 2017 - February 2018</t>
  </si>
  <si>
    <t>Mireia Miralpeix</t>
  </si>
  <si>
    <t>Mª Jose Riella Barragan</t>
  </si>
  <si>
    <t>Mª Àngels Domènech Pou</t>
  </si>
  <si>
    <t>ESCOLA BRESSOL MAS BALMANYA, SUARA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</si>
</sst>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1" xfId="0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workbookViewId="0">
      <selection activeCell="K15" sqref="K15"/>
    </sheetView>
  </sheetViews>
  <sheetFormatPr defaultColWidth="9.140625"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39" t="s">
        <v>1</v>
      </c>
      <c r="B1" s="39"/>
      <c r="C1" s="39"/>
      <c r="D1" s="39"/>
    </row>
    <row r="3" spans="1:5" x14ac:dyDescent="0.25">
      <c r="A3" s="11" t="s">
        <v>3</v>
      </c>
      <c r="B3" s="40" t="s">
        <v>91</v>
      </c>
      <c r="C3" s="40"/>
      <c r="D3" s="40"/>
    </row>
    <row r="4" spans="1:5" x14ac:dyDescent="0.25">
      <c r="A4" s="11" t="s">
        <v>2</v>
      </c>
      <c r="B4" s="40" t="s">
        <v>87</v>
      </c>
      <c r="C4" s="40"/>
      <c r="D4" s="40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1500</v>
      </c>
      <c r="E9" s="11">
        <f t="shared" ref="E9:E15" si="0">D9</f>
        <v>1500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137</v>
      </c>
      <c r="C11" s="13">
        <v>0</v>
      </c>
      <c r="D11" s="13">
        <f>E25+E26+E27+E28+E29+E30+E31</f>
        <v>2679.3089999999997</v>
      </c>
      <c r="E11" s="11">
        <f t="shared" si="0"/>
        <v>2679.3089999999997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1">
        <f>SUM(E9:E15)</f>
        <v>4179.3089999999993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1500</v>
      </c>
      <c r="E20" s="11">
        <f t="shared" ref="E20:E39" si="1">D20</f>
        <v>1500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137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137</v>
      </c>
      <c r="C27" s="11"/>
      <c r="D27" s="13">
        <f>'Intellectual Outputs'!D28:D28</f>
        <v>928.8599999999999</v>
      </c>
      <c r="E27" s="11">
        <f t="shared" si="1"/>
        <v>928.8599999999999</v>
      </c>
    </row>
    <row r="28" spans="1:5" x14ac:dyDescent="0.25">
      <c r="A28" s="6" t="s">
        <v>68</v>
      </c>
      <c r="B28" s="20">
        <v>137</v>
      </c>
      <c r="C28" s="13"/>
      <c r="D28" s="13">
        <f>'Intellectual Outputs'!D37:D37</f>
        <v>383.46300000000002</v>
      </c>
      <c r="E28" s="11">
        <f t="shared" si="1"/>
        <v>383.46300000000002</v>
      </c>
    </row>
    <row r="29" spans="1:5" x14ac:dyDescent="0.25">
      <c r="A29" s="6" t="s">
        <v>69</v>
      </c>
      <c r="B29" s="3">
        <v>137</v>
      </c>
      <c r="C29" s="13"/>
      <c r="D29" s="13">
        <f>'Intellectual Outputs'!D46:D46</f>
        <v>602.52599999999995</v>
      </c>
      <c r="E29" s="11">
        <f t="shared" si="1"/>
        <v>602.52599999999995</v>
      </c>
    </row>
    <row r="30" spans="1:5" x14ac:dyDescent="0.25">
      <c r="A30" s="6" t="s">
        <v>70</v>
      </c>
      <c r="B30" s="3">
        <v>137</v>
      </c>
      <c r="C30" s="13"/>
      <c r="D30" s="13">
        <f>'Intellectual Outputs'!D55:D55</f>
        <v>764.46</v>
      </c>
      <c r="E30" s="11">
        <f t="shared" si="1"/>
        <v>764.46</v>
      </c>
    </row>
    <row r="31" spans="1:5" x14ac:dyDescent="0.25">
      <c r="A31" s="6" t="s">
        <v>71</v>
      </c>
      <c r="B31" s="3">
        <v>137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0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>'Exceptional Costs'!E5</f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I14" sqref="I14"/>
    </sheetView>
  </sheetViews>
  <sheetFormatPr defaultColWidth="9.140625" defaultRowHeight="15" x14ac:dyDescent="0.25"/>
  <sheetData>
    <row r="1" spans="1:8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3" spans="1:8" x14ac:dyDescent="0.25">
      <c r="A3" s="40" t="s">
        <v>5</v>
      </c>
      <c r="B3" s="40"/>
      <c r="C3" s="40" t="s">
        <v>17</v>
      </c>
      <c r="D3" s="40"/>
      <c r="E3" s="3" t="s">
        <v>16</v>
      </c>
    </row>
    <row r="4" spans="1:8" x14ac:dyDescent="0.25">
      <c r="A4" s="3" t="s">
        <v>15</v>
      </c>
      <c r="B4" s="3">
        <v>250</v>
      </c>
      <c r="C4" s="40">
        <v>6</v>
      </c>
      <c r="D4" s="40"/>
      <c r="E4" s="3">
        <f>B4*C4</f>
        <v>1500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25" sqref="H25"/>
    </sheetView>
  </sheetViews>
  <sheetFormatPr defaultColWidth="9.140625"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39" t="s">
        <v>18</v>
      </c>
      <c r="B1" s="39"/>
      <c r="C1" s="39"/>
      <c r="D1" s="39"/>
      <c r="E1" s="39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37"/>
      <c r="B22" s="3">
        <v>575</v>
      </c>
      <c r="C22" s="11"/>
      <c r="D22" s="37"/>
      <c r="E22" s="11">
        <f>D22</f>
        <v>0</v>
      </c>
    </row>
    <row r="23" spans="1:5" ht="15.75" thickBot="1" x14ac:dyDescent="0.3">
      <c r="A23" s="37"/>
      <c r="B23" s="3">
        <v>575</v>
      </c>
      <c r="C23" s="11"/>
      <c r="D23" s="37"/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22" workbookViewId="0">
      <selection activeCell="H52" sqref="H52"/>
    </sheetView>
  </sheetViews>
  <sheetFormatPr defaultColWidth="9.140625"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39" t="s">
        <v>24</v>
      </c>
      <c r="B1" s="39"/>
      <c r="C1" s="39"/>
      <c r="D1" s="39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38"/>
      <c r="B5" s="3">
        <v>137</v>
      </c>
      <c r="C5" s="11">
        <v>0</v>
      </c>
      <c r="D5" s="11">
        <f>B5*C5</f>
        <v>0</v>
      </c>
    </row>
    <row r="6" spans="1:4" x14ac:dyDescent="0.25">
      <c r="A6" s="38"/>
      <c r="B6" s="3">
        <v>137</v>
      </c>
      <c r="C6" s="11">
        <v>0</v>
      </c>
      <c r="D6" s="11">
        <f>B6*C6</f>
        <v>0</v>
      </c>
    </row>
    <row r="7" spans="1:4" x14ac:dyDescent="0.25">
      <c r="A7" s="38"/>
      <c r="B7" s="3">
        <v>137</v>
      </c>
      <c r="C7" s="11">
        <v>0</v>
      </c>
      <c r="D7" s="11">
        <f>B7*C7</f>
        <v>0</v>
      </c>
    </row>
    <row r="8" spans="1:4" x14ac:dyDescent="0.25">
      <c r="A8" s="11"/>
      <c r="B8" s="3">
        <v>137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137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137</v>
      </c>
      <c r="C14" s="11">
        <v>0</v>
      </c>
      <c r="D14" s="11">
        <f>B14*C14</f>
        <v>0</v>
      </c>
    </row>
    <row r="15" spans="1:4" x14ac:dyDescent="0.25">
      <c r="A15" s="11"/>
      <c r="B15" s="3">
        <v>137</v>
      </c>
      <c r="C15" s="11">
        <v>0</v>
      </c>
      <c r="D15" s="11">
        <f>B15*C15</f>
        <v>0</v>
      </c>
    </row>
    <row r="16" spans="1:4" x14ac:dyDescent="0.25">
      <c r="A16" s="11"/>
      <c r="B16" s="3">
        <v>137</v>
      </c>
      <c r="C16" s="11">
        <v>0</v>
      </c>
      <c r="D16" s="11">
        <f>B16*C16</f>
        <v>0</v>
      </c>
    </row>
    <row r="17" spans="1:4" x14ac:dyDescent="0.25">
      <c r="A17" s="11"/>
      <c r="B17" s="3">
        <v>137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38" t="s">
        <v>88</v>
      </c>
      <c r="B23" s="3">
        <v>137</v>
      </c>
      <c r="C23" s="11">
        <v>2.2599999999999998</v>
      </c>
      <c r="D23" s="11">
        <f>B23*C23</f>
        <v>309.61999999999995</v>
      </c>
    </row>
    <row r="24" spans="1:4" x14ac:dyDescent="0.25">
      <c r="A24" s="38" t="s">
        <v>89</v>
      </c>
      <c r="B24" s="3">
        <v>137</v>
      </c>
      <c r="C24" s="11">
        <v>2.2599999999999998</v>
      </c>
      <c r="D24" s="11">
        <f>B24*C24</f>
        <v>309.61999999999995</v>
      </c>
    </row>
    <row r="25" spans="1:4" x14ac:dyDescent="0.25">
      <c r="A25" s="38" t="s">
        <v>90</v>
      </c>
      <c r="B25" s="3">
        <v>137</v>
      </c>
      <c r="C25" s="11">
        <v>2.2599999999999998</v>
      </c>
      <c r="D25" s="11">
        <f>B25*C25</f>
        <v>309.61999999999995</v>
      </c>
    </row>
    <row r="26" spans="1:4" x14ac:dyDescent="0.25">
      <c r="A26" s="11"/>
      <c r="B26" s="3">
        <v>137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928.8599999999999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38" t="s">
        <v>88</v>
      </c>
      <c r="B32" s="3">
        <v>137</v>
      </c>
      <c r="C32" s="11">
        <v>0.93300000000000005</v>
      </c>
      <c r="D32" s="11">
        <f>B32*C32</f>
        <v>127.82100000000001</v>
      </c>
    </row>
    <row r="33" spans="1:4" x14ac:dyDescent="0.25">
      <c r="A33" s="38" t="s">
        <v>89</v>
      </c>
      <c r="B33" s="3">
        <v>137</v>
      </c>
      <c r="C33" s="11">
        <v>0.93300000000000005</v>
      </c>
      <c r="D33" s="11">
        <f>B33*C33</f>
        <v>127.82100000000001</v>
      </c>
    </row>
    <row r="34" spans="1:4" x14ac:dyDescent="0.25">
      <c r="A34" s="38" t="s">
        <v>90</v>
      </c>
      <c r="B34" s="3">
        <v>137</v>
      </c>
      <c r="C34" s="11">
        <v>0.93300000000000005</v>
      </c>
      <c r="D34" s="11">
        <f>B34*C34</f>
        <v>127.82100000000001</v>
      </c>
    </row>
    <row r="35" spans="1:4" x14ac:dyDescent="0.25">
      <c r="A35" s="11"/>
      <c r="B35" s="3">
        <v>137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137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383.46300000000002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38" t="s">
        <v>88</v>
      </c>
      <c r="B41" s="3">
        <v>137</v>
      </c>
      <c r="C41" s="11">
        <v>1.466</v>
      </c>
      <c r="D41" s="11">
        <f>B41*C41</f>
        <v>200.84199999999998</v>
      </c>
    </row>
    <row r="42" spans="1:4" x14ac:dyDescent="0.25">
      <c r="A42" s="38" t="s">
        <v>89</v>
      </c>
      <c r="B42" s="3">
        <v>137</v>
      </c>
      <c r="C42" s="11">
        <v>1.466</v>
      </c>
      <c r="D42" s="11">
        <f>B42*C42</f>
        <v>200.84199999999998</v>
      </c>
    </row>
    <row r="43" spans="1:4" x14ac:dyDescent="0.25">
      <c r="A43" s="38" t="s">
        <v>90</v>
      </c>
      <c r="B43" s="3">
        <v>137</v>
      </c>
      <c r="C43" s="11">
        <v>1.466</v>
      </c>
      <c r="D43" s="11">
        <f>B43*C43</f>
        <v>200.84199999999998</v>
      </c>
    </row>
    <row r="44" spans="1:4" x14ac:dyDescent="0.25">
      <c r="A44" s="11"/>
      <c r="B44" s="3">
        <v>137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137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602.52599999999995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38" t="s">
        <v>88</v>
      </c>
      <c r="B50" s="3">
        <v>137</v>
      </c>
      <c r="C50" s="11">
        <v>1.86</v>
      </c>
      <c r="D50" s="11">
        <f>B50*C50</f>
        <v>254.82000000000002</v>
      </c>
    </row>
    <row r="51" spans="1:4" x14ac:dyDescent="0.25">
      <c r="A51" s="38" t="s">
        <v>89</v>
      </c>
      <c r="B51" s="3">
        <v>137</v>
      </c>
      <c r="C51" s="11">
        <v>1.86</v>
      </c>
      <c r="D51" s="11">
        <f>B51*C51</f>
        <v>254.82000000000002</v>
      </c>
    </row>
    <row r="52" spans="1:4" x14ac:dyDescent="0.25">
      <c r="A52" s="38" t="s">
        <v>90</v>
      </c>
      <c r="B52" s="3">
        <v>137</v>
      </c>
      <c r="C52" s="11">
        <v>1.86</v>
      </c>
      <c r="D52" s="11">
        <f>B52*C52</f>
        <v>254.82000000000002</v>
      </c>
    </row>
    <row r="53" spans="1:4" x14ac:dyDescent="0.25">
      <c r="A53" s="11"/>
      <c r="B53" s="3">
        <v>137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137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764.46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/>
      <c r="B59" s="3">
        <v>137</v>
      </c>
      <c r="C59" s="11">
        <v>0</v>
      </c>
      <c r="D59" s="11">
        <f>B59*C59</f>
        <v>0</v>
      </c>
    </row>
    <row r="60" spans="1:4" x14ac:dyDescent="0.25">
      <c r="A60" s="11"/>
      <c r="B60" s="3">
        <v>137</v>
      </c>
      <c r="C60" s="11">
        <v>0</v>
      </c>
      <c r="D60" s="11">
        <f>B60*C60</f>
        <v>0</v>
      </c>
    </row>
    <row r="61" spans="1:4" x14ac:dyDescent="0.25">
      <c r="A61" s="11"/>
      <c r="B61" s="3">
        <v>137</v>
      </c>
      <c r="C61" s="11">
        <v>0</v>
      </c>
      <c r="D61" s="11">
        <f>B61*C61</f>
        <v>0</v>
      </c>
    </row>
    <row r="62" spans="1:4" x14ac:dyDescent="0.25">
      <c r="A62" s="11"/>
      <c r="B62" s="3">
        <v>137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ColWidth="9.140625"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39" t="s">
        <v>36</v>
      </c>
      <c r="B1" s="39"/>
      <c r="C1" s="39"/>
      <c r="D1" s="39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42" workbookViewId="0">
      <selection activeCell="A6" sqref="A6"/>
    </sheetView>
  </sheetViews>
  <sheetFormatPr defaultColWidth="9.140625"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39" t="s">
        <v>51</v>
      </c>
      <c r="B1" s="39"/>
      <c r="C1" s="39"/>
      <c r="D1" s="39"/>
      <c r="E1" s="39"/>
    </row>
    <row r="3" spans="1:6" x14ac:dyDescent="0.25">
      <c r="A3" s="41" t="s">
        <v>49</v>
      </c>
      <c r="B3" s="42"/>
      <c r="C3" s="43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1">
        <f>SUM(E5:E9)</f>
        <v>0</v>
      </c>
    </row>
    <row r="12" spans="1:6" x14ac:dyDescent="0.25">
      <c r="A12" s="39" t="s">
        <v>52</v>
      </c>
      <c r="B12" s="39"/>
      <c r="C12" s="39"/>
      <c r="D12" s="39"/>
      <c r="E12" s="39"/>
    </row>
    <row r="14" spans="1:6" x14ac:dyDescent="0.25">
      <c r="A14" s="41" t="s">
        <v>49</v>
      </c>
      <c r="B14" s="42"/>
      <c r="C14" s="43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1">
        <f>SUM(F16:F20)</f>
        <v>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0</v>
      </c>
      <c r="D24" s="3">
        <f>E10</f>
        <v>0</v>
      </c>
    </row>
    <row r="25" spans="1:6" ht="15.75" thickBot="1" x14ac:dyDescent="0.3">
      <c r="A25" s="25" t="s">
        <v>61</v>
      </c>
      <c r="B25" s="24"/>
      <c r="C25" s="24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41" t="s">
        <v>51</v>
      </c>
      <c r="B33" s="42"/>
      <c r="C33" s="42"/>
      <c r="D33" s="42"/>
      <c r="E33" s="43"/>
    </row>
    <row r="35" spans="1:6" x14ac:dyDescent="0.25">
      <c r="A35" s="39" t="s">
        <v>53</v>
      </c>
      <c r="B35" s="39"/>
      <c r="C35" s="39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2"/>
      <c r="E42" s="21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1">
        <f>SUM(F49:F53)</f>
        <v>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defaultColWidth="9.140625"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6" x14ac:dyDescent="0.25">
      <c r="A1" s="39" t="s">
        <v>54</v>
      </c>
      <c r="B1" s="39"/>
      <c r="C1" s="39"/>
      <c r="D1" s="39"/>
    </row>
    <row r="2" spans="1:6" x14ac:dyDescent="0.25">
      <c r="A2" s="28" t="s">
        <v>84</v>
      </c>
    </row>
    <row r="3" spans="1:6" x14ac:dyDescent="0.25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 x14ac:dyDescent="0.25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6" ht="15.75" thickBot="1" x14ac:dyDescent="0.3">
      <c r="A5" s="11" t="s">
        <v>55</v>
      </c>
      <c r="B5" s="11">
        <v>8235</v>
      </c>
      <c r="C5" s="31"/>
      <c r="D5" s="34">
        <f>C5/100*25</f>
        <v>0</v>
      </c>
      <c r="E5" s="32">
        <f>C5-D5</f>
        <v>0</v>
      </c>
      <c r="F5" s="36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5">
        <f>SUM(D4:D5)</f>
        <v>0</v>
      </c>
      <c r="F6" s="9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a805374-f679-4bea-b560-86732449bdb7">PDWYFNVMJVKN-6-1709230</_dlc_DocId>
    <_dlc_DocIdUrl xmlns="8a805374-f679-4bea-b560-86732449bdb7">
      <Url>https://sharepoint.suara.coop/_layouts/15/DocIdRedir.aspx?ID=PDWYFNVMJVKN-6-1709230</Url>
      <Description>PDWYFNVMJVKN-6-1709230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F6865C1A02094EB25439420B1A4D2D" ma:contentTypeVersion="0" ma:contentTypeDescription="Crear nuevo documento." ma:contentTypeScope="" ma:versionID="b008afa6fe53e14512ef51c779d3f1ce">
  <xsd:schema xmlns:xsd="http://www.w3.org/2001/XMLSchema" xmlns:xs="http://www.w3.org/2001/XMLSchema" xmlns:p="http://schemas.microsoft.com/office/2006/metadata/properties" xmlns:ns2="8a805374-f679-4bea-b560-86732449bdb7" targetNamespace="http://schemas.microsoft.com/office/2006/metadata/properties" ma:root="true" ma:fieldsID="f22f035cb450b33ee2c9c7711a7375e2" ns2:_="">
    <xsd:import namespace="8a805374-f679-4bea-b560-86732449bd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05374-f679-4bea-b560-86732449bdb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1E5F6-E993-4F2C-BE63-9530D98912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897DA-8B7A-4515-B224-D0747DAECBF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8a805374-f679-4bea-b560-86732449bdb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15EFB3D-09F5-434D-976F-147CE02B8C6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77ADEB4-9A17-4AAE-9354-749010920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05374-f679-4bea-b560-86732449bd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cp:lastPrinted>2018-09-06T11:10:09Z</cp:lastPrinted>
  <dcterms:created xsi:type="dcterms:W3CDTF">2016-01-22T10:09:20Z</dcterms:created>
  <dcterms:modified xsi:type="dcterms:W3CDTF">2018-09-06T11:12:43Z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f0df2f0d-31e2-4130-ad82-406cbd060e11</vt:lpwstr>
  </property>
  <property fmtid="{D5CDD505-2E9C-101B-9397-08002B2CF9AE}" pid="3" name="ContentTypeId">
    <vt:lpwstr>0x01010074F6865C1A02094EB25439420B1A4D2D</vt:lpwstr>
  </property>
</Properties>
</file>