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5 -September 2017-February 2018\ToWe-FR5-KU\"/>
    </mc:Choice>
  </mc:AlternateContent>
  <bookViews>
    <workbookView xWindow="360" yWindow="135" windowWidth="13395" windowHeight="6975" tabRatio="756" firstSheet="2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<sst xmlns="http://schemas.openxmlformats.org/spreadsheetml/2006/main" count="221" uniqueCount="96">
  <si>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</si>
  <si>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</si>
  <si>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</si>
  <si>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</si>
  <si>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</si>
  <si>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</si>
  <si>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</si>
  <si>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</si>
  <si>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</si>
  <si>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</si>
  <si>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</si>
  <si>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</si>
  <si>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</si>
  <si>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</si>
  <si>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</si>
  <si>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</si>
  <si>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</si>
  <si>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</si>
  <si>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</si>
  <si>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</si>
  <si>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</si>
  <si>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</si>
  <si>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</si>
  <si>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</si>
  <si>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</si>
  <si>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</si>
  <si>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</si>
  <si>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</si>
  <si>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</si>
  <si>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</si>
  <si>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</si>
  <si>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</si>
  <si>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</si>
  <si>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</si>
  <si>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</si>
  <si>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</si>
  <si>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</si>
  <si>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</si>
  <si>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</si>
  <si>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</si>
  <si>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</si>
  <si>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</si>
  <si>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</si>
  <si>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</si>
  <si>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</si>
  <si>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</si>
  <si>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</si>
  <si>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</si>
  <si>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</si>
  <si>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</si>
  <si>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</si>
  <si>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</si>
  <si>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</si>
  <si>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</si>
  <si>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</si>
  <si>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</si>
  <si>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</si>
  <si>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</si>
  <si>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</si>
  <si>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</si>
  <si>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</si>
  <si>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</si>
  <si>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</si>
  <si>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</si>
  <si>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</si>
  <si>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</si>
  <si>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</si>
  <si>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</si>
  <si>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</si>
  <si>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</si>
  <si>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</si>
  <si>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</si>
  <si>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</si>
  <si>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</si>
  <si>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</si>
  <si>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</si>
  <si>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</si>
  <si>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</si>
  <si>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</si>
  <si>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</si>
  <si>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</si>
  <si>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</si>
  <si>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</si>
  <si>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</si>
  <si>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</si>
  <si>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</si>
  <si>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</si>
  <si>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</si>
  <si>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</si>
  <si>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</si>
  <si>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</si>
  <si>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</si>
  <si>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</si>
  <si>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September 2017-February 2018</t>
  </si>
  <si>
    <t>Claire Jackson</t>
  </si>
  <si>
    <t>Daneiele Satori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</si>
</sst>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7" workbookViewId="0">
      <selection activeCell="J15" sqref="J15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9" t="s">
        <v>1</v>
      </c>
      <c r="B1" s="29"/>
      <c r="C1" s="29"/>
      <c r="D1" s="29"/>
    </row>
    <row r="3" spans="1:5" x14ac:dyDescent="0.25">
      <c r="A3" s="11" t="s">
        <v>3</v>
      </c>
      <c r="B3" s="30" t="s">
        <v>40</v>
      </c>
      <c r="C3" s="30"/>
      <c r="D3" s="30"/>
    </row>
    <row r="4" spans="1:5" x14ac:dyDescent="0.25">
      <c r="A4" s="11" t="s">
        <v>2</v>
      </c>
      <c r="B4" s="30" t="s">
        <v>93</v>
      </c>
      <c r="C4" s="30"/>
      <c r="D4" s="3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500</v>
      </c>
      <c r="C9" s="13">
        <v>0</v>
      </c>
      <c r="D9" s="13">
        <f>D20</f>
        <v>3000</v>
      </c>
      <c r="E9" s="11">
        <f t="shared" ref="E9:E15" si="0">D9</f>
        <v>3000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11317.78</v>
      </c>
      <c r="E11" s="11">
        <f t="shared" si="0"/>
        <v>11317.78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14317.78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500</v>
      </c>
      <c r="C20" s="13"/>
      <c r="D20" s="13">
        <f>'Project Management'!E4</f>
        <v>3000</v>
      </c>
      <c r="E20" s="11">
        <f t="shared" ref="E20:E40" si="1">D20</f>
        <v>3000</v>
      </c>
    </row>
    <row r="21" spans="1:5" x14ac:dyDescent="0.25">
      <c r="A21" s="13" t="s">
        <v>75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77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69</v>
      </c>
      <c r="B25" s="3">
        <v>214</v>
      </c>
      <c r="C25" s="13"/>
      <c r="D25" s="13">
        <f>'Intellectual Outputs'!D10:D10</f>
        <v>256.8</v>
      </c>
      <c r="E25" s="11">
        <f t="shared" si="1"/>
        <v>256.8</v>
      </c>
    </row>
    <row r="26" spans="1:5" x14ac:dyDescent="0.25">
      <c r="A26" s="11" t="s">
        <v>68</v>
      </c>
      <c r="B26" s="21">
        <v>214</v>
      </c>
      <c r="C26" s="11"/>
      <c r="D26" s="13">
        <f>'Intellectual Outputs'!D19:D19</f>
        <v>1039.3599999999999</v>
      </c>
      <c r="E26" s="11">
        <f t="shared" si="1"/>
        <v>1039.3599999999999</v>
      </c>
    </row>
    <row r="27" spans="1:5" x14ac:dyDescent="0.25">
      <c r="A27" s="19" t="s">
        <v>70</v>
      </c>
      <c r="B27" s="21">
        <v>214</v>
      </c>
      <c r="C27" s="11"/>
      <c r="D27" s="13">
        <f>'Intellectual Outputs'!D28:D28</f>
        <v>5163.8200000000006</v>
      </c>
      <c r="E27" s="11">
        <f t="shared" si="1"/>
        <v>5163.8200000000006</v>
      </c>
    </row>
    <row r="28" spans="1:5" x14ac:dyDescent="0.25">
      <c r="A28" s="6" t="s">
        <v>71</v>
      </c>
      <c r="B28" s="21">
        <v>214</v>
      </c>
      <c r="C28" s="13"/>
      <c r="D28" s="13">
        <f>'Intellectual Outputs'!D37:D37</f>
        <v>256.8</v>
      </c>
      <c r="E28" s="11">
        <f t="shared" si="1"/>
        <v>256.8</v>
      </c>
    </row>
    <row r="29" spans="1:5" x14ac:dyDescent="0.25">
      <c r="A29" s="6" t="s">
        <v>72</v>
      </c>
      <c r="B29" s="3">
        <v>214</v>
      </c>
      <c r="C29" s="13"/>
      <c r="D29" s="13">
        <f>'Intellectual Outputs'!D46:D46</f>
        <v>299.59999999999997</v>
      </c>
      <c r="E29" s="11">
        <f t="shared" si="1"/>
        <v>299.59999999999997</v>
      </c>
    </row>
    <row r="30" spans="1:5" x14ac:dyDescent="0.25">
      <c r="A30" s="6" t="s">
        <v>73</v>
      </c>
      <c r="B30" s="3">
        <v>214</v>
      </c>
      <c r="C30" s="13"/>
      <c r="D30" s="13">
        <f>'Intellectual Outputs'!D55:D55</f>
        <v>1412.3999999999999</v>
      </c>
      <c r="E30" s="11">
        <f t="shared" si="1"/>
        <v>1412.3999999999999</v>
      </c>
    </row>
    <row r="31" spans="1:5" x14ac:dyDescent="0.25">
      <c r="A31" s="6" t="s">
        <v>74</v>
      </c>
      <c r="B31" s="3">
        <v>214</v>
      </c>
      <c r="C31" s="13"/>
      <c r="D31" s="13">
        <f>'Intellectual Outputs'!D64:D64</f>
        <v>2889</v>
      </c>
      <c r="E31" s="11">
        <f t="shared" si="1"/>
        <v>2889</v>
      </c>
    </row>
    <row r="32" spans="1:5" x14ac:dyDescent="0.25">
      <c r="A32" s="13" t="s">
        <v>82</v>
      </c>
      <c r="B32" s="3" t="s">
        <v>79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B8" sqref="B8"/>
    </sheetView>
  </sheetViews>
  <sheetFormatPr defaultRowHeight="15" x14ac:dyDescent="0.25"/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3" spans="1:8" x14ac:dyDescent="0.25">
      <c r="A3" s="30" t="s">
        <v>5</v>
      </c>
      <c r="B3" s="30"/>
      <c r="C3" s="30" t="s">
        <v>17</v>
      </c>
      <c r="D3" s="30"/>
      <c r="E3" s="3" t="s">
        <v>16</v>
      </c>
    </row>
    <row r="4" spans="1:8" x14ac:dyDescent="0.25">
      <c r="A4" s="3" t="s">
        <v>15</v>
      </c>
      <c r="B4" s="3">
        <v>500</v>
      </c>
      <c r="C4" s="30">
        <v>6</v>
      </c>
      <c r="D4" s="30"/>
      <c r="E4" s="3">
        <f>B4*C4</f>
        <v>3000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9" t="s">
        <v>18</v>
      </c>
      <c r="B1" s="29"/>
      <c r="C1" s="29"/>
      <c r="D1" s="29"/>
      <c r="E1" s="2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/>
      <c r="D4" s="11"/>
      <c r="E4" s="11"/>
    </row>
    <row r="5" spans="1:7" ht="15.75" thickBot="1" x14ac:dyDescent="0.3">
      <c r="A5" s="11" t="s">
        <v>25</v>
      </c>
      <c r="B5" s="3">
        <v>575</v>
      </c>
      <c r="C5" s="11"/>
      <c r="D5" s="11"/>
      <c r="E5" s="15"/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 t="s">
        <v>25</v>
      </c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22" workbookViewId="0">
      <selection activeCell="K55" sqref="K55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9" t="s">
        <v>26</v>
      </c>
      <c r="B1" s="29"/>
      <c r="C1" s="29"/>
      <c r="D1" s="29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>
        <v>1.2</v>
      </c>
      <c r="D5" s="11">
        <f>B5*C5</f>
        <v>256.8</v>
      </c>
    </row>
    <row r="6" spans="1:4" x14ac:dyDescent="0.25">
      <c r="A6" s="11" t="s">
        <v>90</v>
      </c>
      <c r="B6" s="3">
        <v>214</v>
      </c>
      <c r="C6" s="11"/>
      <c r="D6" s="11">
        <f>B6*C6</f>
        <v>0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>
        <f>SUM(C5:C9)</f>
        <v>1.2</v>
      </c>
      <c r="D10" s="16">
        <f>SUM(D5:D9)</f>
        <v>256.8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11">
        <v>4.26</v>
      </c>
      <c r="D14" s="11">
        <f>B14*C14</f>
        <v>911.64</v>
      </c>
    </row>
    <row r="15" spans="1:4" x14ac:dyDescent="0.25">
      <c r="A15" s="11" t="s">
        <v>88</v>
      </c>
      <c r="B15" s="3">
        <v>162</v>
      </c>
      <c r="C15" s="11">
        <v>0.26</v>
      </c>
      <c r="D15" s="11">
        <f>B15*C15</f>
        <v>42.120000000000005</v>
      </c>
    </row>
    <row r="16" spans="1:4" x14ac:dyDescent="0.25">
      <c r="A16" s="11" t="s">
        <v>90</v>
      </c>
      <c r="B16" s="3">
        <v>214</v>
      </c>
      <c r="C16" s="11">
        <v>0.4</v>
      </c>
      <c r="D16" s="11">
        <f>B16*C16</f>
        <v>85.600000000000009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>
        <f>SUM(C14:C18)</f>
        <v>4.92</v>
      </c>
      <c r="D19" s="16">
        <f>SUM(D14:D18)</f>
        <v>1039.3599999999999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>
        <v>22</v>
      </c>
      <c r="D23" s="11">
        <f>B23*C23</f>
        <v>4708</v>
      </c>
    </row>
    <row r="24" spans="1:4" x14ac:dyDescent="0.25">
      <c r="A24" s="11" t="s">
        <v>90</v>
      </c>
      <c r="B24" s="3">
        <v>214</v>
      </c>
      <c r="C24" s="11">
        <v>1.93</v>
      </c>
      <c r="D24" s="11">
        <f>B24*C24</f>
        <v>413.02</v>
      </c>
    </row>
    <row r="25" spans="1:4" x14ac:dyDescent="0.25">
      <c r="A25" s="11" t="s">
        <v>94</v>
      </c>
      <c r="B25" s="3">
        <v>214</v>
      </c>
      <c r="C25" s="11">
        <v>0.2</v>
      </c>
      <c r="D25" s="11">
        <f>B25*C25</f>
        <v>42.800000000000004</v>
      </c>
    </row>
    <row r="26" spans="1:4" x14ac:dyDescent="0.25">
      <c r="A26" s="11"/>
      <c r="B26" s="3"/>
      <c r="C26" s="11">
        <v>0</v>
      </c>
      <c r="D26" s="11">
        <f>B26*C26</f>
        <v>0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>
        <f>SUM(C23:C27)</f>
        <v>24.13</v>
      </c>
      <c r="D28" s="16">
        <f>SUM(D23:D27)</f>
        <v>5163.8200000000006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28" t="s">
        <v>91</v>
      </c>
      <c r="B32" s="3">
        <v>214</v>
      </c>
      <c r="C32" s="11">
        <v>1.2</v>
      </c>
      <c r="D32" s="11">
        <f>B32*C32</f>
        <v>256.8</v>
      </c>
    </row>
    <row r="33" spans="1:4" x14ac:dyDescent="0.25">
      <c r="A33" s="28" t="s">
        <v>90</v>
      </c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>
        <f>SUM(C32:C36)</f>
        <v>1.2</v>
      </c>
      <c r="D37" s="16">
        <f>SUM(D32:D36)</f>
        <v>256.8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28" t="s">
        <v>91</v>
      </c>
      <c r="B41" s="3">
        <v>214</v>
      </c>
      <c r="C41" s="11">
        <v>1.4</v>
      </c>
      <c r="D41" s="11">
        <f>B41*C41</f>
        <v>299.59999999999997</v>
      </c>
    </row>
    <row r="42" spans="1:4" x14ac:dyDescent="0.25">
      <c r="A42" s="28" t="s">
        <v>90</v>
      </c>
      <c r="B42" s="3">
        <v>214</v>
      </c>
      <c r="C42" s="11">
        <v>0</v>
      </c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>
        <f>SUM(C41:C45)</f>
        <v>1.4</v>
      </c>
      <c r="D46" s="16">
        <f>SUM(D41:D45)</f>
        <v>299.59999999999997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28" t="s">
        <v>91</v>
      </c>
      <c r="B50" s="3">
        <v>214</v>
      </c>
      <c r="C50" s="11">
        <v>5.6</v>
      </c>
      <c r="D50" s="11">
        <f>B50*C50</f>
        <v>1198.3999999999999</v>
      </c>
    </row>
    <row r="51" spans="1:4" x14ac:dyDescent="0.25">
      <c r="A51" s="28" t="s">
        <v>90</v>
      </c>
      <c r="B51" s="3">
        <v>214</v>
      </c>
      <c r="C51" s="11">
        <v>1</v>
      </c>
      <c r="D51" s="11">
        <f>B51*C51</f>
        <v>214</v>
      </c>
    </row>
    <row r="52" spans="1:4" x14ac:dyDescent="0.25">
      <c r="A52" s="11" t="s">
        <v>95</v>
      </c>
      <c r="B52" s="3">
        <v>214</v>
      </c>
      <c r="C52" s="11"/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>
        <f>SUM(C50:C54)</f>
        <v>6.6</v>
      </c>
      <c r="D55" s="16">
        <f>SUM(D50:D54)</f>
        <v>1412.3999999999999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7.5</v>
      </c>
      <c r="D59" s="11">
        <f>B59*C59</f>
        <v>1605</v>
      </c>
    </row>
    <row r="60" spans="1:4" x14ac:dyDescent="0.25">
      <c r="A60" s="11" t="s">
        <v>25</v>
      </c>
      <c r="B60" s="3">
        <v>214</v>
      </c>
      <c r="C60" s="11">
        <v>6</v>
      </c>
      <c r="D60" s="11">
        <f>B60*C60</f>
        <v>1284</v>
      </c>
    </row>
    <row r="61" spans="1:4" x14ac:dyDescent="0.25">
      <c r="A61" s="11"/>
      <c r="B61" s="3"/>
      <c r="C61" s="11">
        <v>0</v>
      </c>
      <c r="D61" s="11">
        <f>B61*C61</f>
        <v>0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>
        <f>SUM(C59:C63)</f>
        <v>13.5</v>
      </c>
      <c r="D64" s="16">
        <f>SUM(D59:D63)</f>
        <v>2889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H4" sqref="H4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9" t="s">
        <v>39</v>
      </c>
      <c r="B1" s="29"/>
      <c r="C1" s="29"/>
      <c r="D1" s="29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/>
      <c r="E4" s="3">
        <f>B4*D4</f>
        <v>0</v>
      </c>
      <c r="F4" s="2">
        <v>100</v>
      </c>
      <c r="G4" s="13">
        <v>85</v>
      </c>
      <c r="H4" s="13"/>
      <c r="I4" s="7">
        <f>F4*H4</f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9" t="s">
        <v>54</v>
      </c>
      <c r="B1" s="29"/>
      <c r="C1" s="29"/>
      <c r="D1" s="29"/>
      <c r="E1" s="29"/>
    </row>
    <row r="3" spans="1:6" x14ac:dyDescent="0.25">
      <c r="A3" s="31" t="s">
        <v>52</v>
      </c>
      <c r="B3" s="32"/>
      <c r="C3" s="33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9" t="s">
        <v>55</v>
      </c>
      <c r="B12" s="29"/>
      <c r="C12" s="29"/>
      <c r="D12" s="29"/>
      <c r="E12" s="29"/>
    </row>
    <row r="14" spans="1:6" x14ac:dyDescent="0.25">
      <c r="A14" s="31" t="s">
        <v>52</v>
      </c>
      <c r="B14" s="32"/>
      <c r="C14" s="33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1" t="s">
        <v>54</v>
      </c>
      <c r="B33" s="32"/>
      <c r="C33" s="32"/>
      <c r="D33" s="32"/>
      <c r="E33" s="33"/>
    </row>
    <row r="35" spans="1:6" x14ac:dyDescent="0.25">
      <c r="A35" s="29" t="s">
        <v>56</v>
      </c>
      <c r="B35" s="29"/>
      <c r="C35" s="29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9" t="s">
        <v>57</v>
      </c>
      <c r="B1" s="29"/>
      <c r="C1" s="29"/>
      <c r="D1" s="29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58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dcterms:created xsi:type="dcterms:W3CDTF">2016-01-22T10:09:20Z</dcterms:created>
  <dcterms:modified xsi:type="dcterms:W3CDTF">2018-09-03T16:04:18Z</dcterms:modified>
</cp:coreProperties>
</file>